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'расходы'!$A$1:$I$35</definedName>
  </definedNames>
  <calcPr fullCalcOnLoad="1"/>
</workbook>
</file>

<file path=xl/sharedStrings.xml><?xml version="1.0" encoding="utf-8"?>
<sst xmlns="http://schemas.openxmlformats.org/spreadsheetml/2006/main" count="126" uniqueCount="116">
  <si>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</si>
  <si>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</si>
  <si>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</si>
  <si>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</si>
  <si>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</si>
  <si>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</si>
  <si>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</si>
  <si>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</si>
  <si>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</si>
  <si>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</si>
  <si>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</si>
  <si>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</si>
  <si>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</si>
  <si>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</si>
  <si>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</si>
  <si>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</si>
  <si>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</si>
  <si>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</si>
  <si>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</si>
  <si>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</si>
  <si>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</si>
  <si>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</si>
  <si>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</si>
  <si>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</si>
  <si>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</si>
  <si>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</si>
  <si>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</si>
  <si>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</si>
  <si>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</si>
  <si>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</si>
  <si>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</si>
  <si>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</si>
  <si>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</si>
  <si>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</si>
  <si>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</si>
  <si>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</si>
  <si>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</si>
  <si>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</si>
  <si>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</si>
  <si>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</si>
  <si>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</si>
  <si>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</si>
  <si>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</si>
  <si>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</si>
  <si>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</si>
  <si>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</si>
  <si>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</si>
  <si>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</si>
  <si>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</si>
  <si>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</si>
  <si>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</si>
  <si>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</si>
  <si>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</si>
  <si>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</si>
  <si>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</si>
  <si>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</si>
  <si>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</si>
  <si>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</si>
  <si>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</si>
  <si>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</si>
  <si>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</si>
  <si>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</si>
  <si>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</si>
  <si>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</si>
  <si>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</si>
  <si>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</si>
  <si>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</si>
  <si>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</si>
  <si>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</si>
  <si>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</si>
  <si>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</si>
  <si>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</si>
  <si>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</si>
  <si>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</si>
  <si>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</si>
  <si>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</si>
  <si>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</si>
  <si>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</si>
  <si>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</si>
  <si>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</si>
  <si>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</si>
  <si>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</si>
  <si>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</si>
  <si>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</si>
  <si>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</si>
  <si>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</si>
  <si>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</si>
  <si>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</si>
  <si>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</si>
  <si>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</si>
  <si>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</si>
  <si>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</si>
  <si>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</si>
  <si>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</si>
  <si>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</si>
  <si>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</si>
  <si>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Прочие безвозмездные поступления</t>
  </si>
  <si>
    <t>Социальная политика</t>
  </si>
  <si>
    <t>Другие вопросы в области нац безопасности и правоохранительной деятельности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</si>
  <si>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</si>
  <si>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</si>
  <si>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 xml:space="preserve">администрации МО Раздольный сельсовет </t>
  </si>
  <si>
    <t>2 02 01000 00 0000 151</t>
  </si>
  <si>
    <t>2 02 30000 00 0000 151</t>
  </si>
  <si>
    <t>2 02 35000 00 0000 151</t>
  </si>
  <si>
    <t>2 04 00000 00 0000 000</t>
  </si>
  <si>
    <t>Безвозмездные поступления от негосударственных организаций</t>
  </si>
  <si>
    <t>2 02 20000 00 0000 000</t>
  </si>
  <si>
    <t>Субсидии  бюджетам бюджетной системы Р,Ф (межбюджетные субсидии)</t>
  </si>
  <si>
    <t>2 04 05000 00 0000 000</t>
  </si>
  <si>
    <t>Безвозмездные поступления от негосударственных организаций в бюджеты сельских поселений</t>
  </si>
  <si>
    <t>2 07 00000 00 0000 000</t>
  </si>
  <si>
    <t>2 07 05000 00 0000 150</t>
  </si>
  <si>
    <t>Прочие безвозмездные поступления в бюджеты сельских поселений</t>
  </si>
  <si>
    <t>Доходы бюджета  МО Раздольный сельсовет по состоянию на 1октября 2019 года</t>
  </si>
  <si>
    <t xml:space="preserve"> Расходы бюджета МО Раздольный сельсовет нна 01.10.2019г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</si>
</sst>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D26" sqref="D26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7" t="s">
        <v>56</v>
      </c>
      <c r="E1" s="87"/>
    </row>
    <row r="2" spans="1:5" ht="18.75">
      <c r="A2" s="33"/>
      <c r="B2" s="33"/>
      <c r="C2" s="46"/>
      <c r="D2" s="88" t="s">
        <v>51</v>
      </c>
      <c r="E2" s="88"/>
    </row>
    <row r="3" spans="1:5" ht="18.75">
      <c r="A3" s="33"/>
      <c r="B3" s="33"/>
      <c r="C3" s="47"/>
      <c r="D3" s="89" t="s">
        <v>100</v>
      </c>
      <c r="E3" s="89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1" t="s">
        <v>99</v>
      </c>
      <c r="B7" s="91"/>
      <c r="C7" s="91"/>
      <c r="D7" s="91"/>
      <c r="E7" s="91"/>
    </row>
    <row r="8" spans="1:5" ht="18.75">
      <c r="A8" s="33"/>
      <c r="B8" s="33"/>
      <c r="C8" s="49"/>
      <c r="D8" s="49"/>
      <c r="E8" s="33" t="s">
        <v>69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4" t="s">
        <v>33</v>
      </c>
      <c r="B10" s="86" t="s">
        <v>34</v>
      </c>
      <c r="C10" s="85">
        <v>0</v>
      </c>
      <c r="D10" s="85">
        <v>59673.78</v>
      </c>
      <c r="E10" s="90"/>
    </row>
    <row r="11" spans="1:5" ht="18.75">
      <c r="A11" s="84"/>
      <c r="B11" s="86"/>
      <c r="C11" s="85"/>
      <c r="D11" s="85"/>
      <c r="E11" s="90"/>
    </row>
    <row r="12" spans="1:5" ht="18.75">
      <c r="A12" s="84" t="s">
        <v>35</v>
      </c>
      <c r="B12" s="86" t="s">
        <v>36</v>
      </c>
      <c r="C12" s="85">
        <v>-4026600</v>
      </c>
      <c r="D12" s="85">
        <v>-3092212.19</v>
      </c>
      <c r="E12" s="90">
        <f>D12/C12*100</f>
        <v>76.7946205235186</v>
      </c>
    </row>
    <row r="13" spans="1:5" ht="18.75">
      <c r="A13" s="84"/>
      <c r="B13" s="86"/>
      <c r="C13" s="85"/>
      <c r="D13" s="85"/>
      <c r="E13" s="90"/>
    </row>
    <row r="14" spans="1:5" ht="18.75">
      <c r="A14" s="84" t="s">
        <v>37</v>
      </c>
      <c r="B14" s="86" t="s">
        <v>38</v>
      </c>
      <c r="C14" s="85">
        <v>-4026600</v>
      </c>
      <c r="D14" s="85">
        <v>-3092212.19</v>
      </c>
      <c r="E14" s="90">
        <f>D14/C14*100</f>
        <v>76.7946205235186</v>
      </c>
    </row>
    <row r="15" spans="1:5" ht="18.75">
      <c r="A15" s="84"/>
      <c r="B15" s="86"/>
      <c r="C15" s="85"/>
      <c r="D15" s="85"/>
      <c r="E15" s="90"/>
    </row>
    <row r="16" spans="1:5" ht="18.75">
      <c r="A16" s="84" t="s">
        <v>39</v>
      </c>
      <c r="B16" s="86" t="s">
        <v>40</v>
      </c>
      <c r="C16" s="85">
        <v>4026600</v>
      </c>
      <c r="D16" s="85">
        <v>3151885.97</v>
      </c>
      <c r="E16" s="90">
        <f>D16/C16*100</f>
        <v>78.27660979486416</v>
      </c>
    </row>
    <row r="17" spans="1:5" ht="18.75">
      <c r="A17" s="84"/>
      <c r="B17" s="86"/>
      <c r="C17" s="85"/>
      <c r="D17" s="85"/>
      <c r="E17" s="90"/>
    </row>
    <row r="18" spans="1:5" ht="18.75">
      <c r="A18" s="84" t="s">
        <v>41</v>
      </c>
      <c r="B18" s="86" t="s">
        <v>42</v>
      </c>
      <c r="C18" s="85">
        <v>4026600</v>
      </c>
      <c r="D18" s="85">
        <v>3151885.97</v>
      </c>
      <c r="E18" s="90">
        <f>D18/C18*100</f>
        <v>78.27660979486416</v>
      </c>
    </row>
    <row r="19" spans="1:8" ht="18.75">
      <c r="A19" s="84"/>
      <c r="B19" s="86"/>
      <c r="C19" s="85"/>
      <c r="D19" s="85"/>
      <c r="E19" s="90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16">
      <selection activeCell="H34" sqref="H34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6" t="s">
        <v>55</v>
      </c>
      <c r="H1" s="96"/>
    </row>
    <row r="2" spans="6:8" ht="18.75" customHeight="1">
      <c r="F2" s="30"/>
      <c r="G2" s="97" t="s">
        <v>51</v>
      </c>
      <c r="H2" s="97"/>
    </row>
    <row r="3" spans="6:8" ht="18.75" customHeight="1">
      <c r="F3" s="28"/>
      <c r="G3" s="98" t="s">
        <v>70</v>
      </c>
      <c r="H3" s="98"/>
    </row>
    <row r="4" spans="6:8" ht="18.75" customHeight="1">
      <c r="F4" s="29"/>
      <c r="G4" s="31"/>
      <c r="H4" s="31"/>
    </row>
    <row r="5" spans="6:8" ht="18.75">
      <c r="F5" s="105"/>
      <c r="G5" s="105"/>
      <c r="H5" s="105"/>
    </row>
    <row r="6" spans="2:7" ht="38.25" customHeight="1">
      <c r="B6" s="106" t="s">
        <v>115</v>
      </c>
      <c r="C6" s="106"/>
      <c r="D6" s="106"/>
      <c r="E6" s="106"/>
      <c r="F6" s="106"/>
      <c r="G6" s="106"/>
    </row>
    <row r="8" spans="1:8" ht="19.5" customHeight="1" thickBot="1">
      <c r="A8" s="6"/>
      <c r="H8" s="15" t="s">
        <v>31</v>
      </c>
    </row>
    <row r="9" spans="1:8" ht="19.5" thickBot="1">
      <c r="A9" s="99" t="s">
        <v>61</v>
      </c>
      <c r="B9" s="101" t="s">
        <v>32</v>
      </c>
      <c r="C9" s="103"/>
      <c r="D9" s="104"/>
      <c r="E9" s="104"/>
      <c r="F9" s="107" t="s">
        <v>29</v>
      </c>
      <c r="G9" s="92" t="s">
        <v>30</v>
      </c>
      <c r="H9" s="94" t="s">
        <v>60</v>
      </c>
    </row>
    <row r="10" spans="1:8" ht="124.5" customHeight="1" thickBot="1">
      <c r="A10" s="100"/>
      <c r="B10" s="102"/>
      <c r="C10" s="32"/>
      <c r="D10" s="32"/>
      <c r="E10" s="27"/>
      <c r="F10" s="108"/>
      <c r="G10" s="93"/>
      <c r="H10" s="95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1782995.65</v>
      </c>
      <c r="G11" s="68">
        <v>1247750.02</v>
      </c>
      <c r="H11" s="52">
        <f>AVERAGE(G11/F11*100)</f>
        <v>69.98054201646539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423500</v>
      </c>
      <c r="G12" s="57">
        <v>309922.33</v>
      </c>
      <c r="H12" s="56">
        <f>AVERAGE(G12/F12*100)</f>
        <v>73.18118772136954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1085195.65</v>
      </c>
      <c r="G13" s="57">
        <v>762935.69</v>
      </c>
      <c r="H13" s="56">
        <f>AVERAGE(G13/F13*100)</f>
        <v>70.30397606182811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167800</v>
      </c>
      <c r="G14" s="57">
        <v>129800</v>
      </c>
      <c r="H14" s="56">
        <f>AVERAGE(G14/F14*100)</f>
        <v>77.35399284862932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0</v>
      </c>
      <c r="G15" s="57">
        <v>0</v>
      </c>
      <c r="H15" s="56" t="e">
        <f>AVERAGE(G15/F15*100)</f>
        <v>#DIV/0!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106500</v>
      </c>
      <c r="G16" s="57">
        <v>45092</v>
      </c>
      <c r="H16" s="56">
        <f aca="true" t="shared" si="0" ref="H16:H25">AVERAGE(G16/F16*100)</f>
        <v>42.33990610328638</v>
      </c>
    </row>
    <row r="17" spans="1:8" s="40" customFormat="1" ht="18.75">
      <c r="A17" s="70">
        <v>200</v>
      </c>
      <c r="B17" s="71" t="s">
        <v>57</v>
      </c>
      <c r="C17" s="56"/>
      <c r="D17" s="56"/>
      <c r="E17" s="56"/>
      <c r="F17" s="53">
        <v>89936.8</v>
      </c>
      <c r="G17" s="53">
        <v>67452.6</v>
      </c>
      <c r="H17" s="52">
        <f t="shared" si="0"/>
        <v>75</v>
      </c>
    </row>
    <row r="18" spans="1:8" s="40" customFormat="1" ht="37.5">
      <c r="A18" s="69">
        <v>203</v>
      </c>
      <c r="B18" s="54" t="s">
        <v>58</v>
      </c>
      <c r="C18" s="56"/>
      <c r="D18" s="56"/>
      <c r="E18" s="56"/>
      <c r="F18" s="57">
        <v>89936.8</v>
      </c>
      <c r="G18" s="57">
        <v>67452.6</v>
      </c>
      <c r="H18" s="56">
        <f t="shared" si="0"/>
        <v>75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354550.73</v>
      </c>
      <c r="G19" s="53">
        <v>284092.58</v>
      </c>
      <c r="H19" s="52">
        <f t="shared" si="0"/>
        <v>80.12748415438323</v>
      </c>
    </row>
    <row r="20" spans="1:8" s="40" customFormat="1" ht="18.75">
      <c r="A20" s="69">
        <v>304</v>
      </c>
      <c r="B20" s="54" t="s">
        <v>62</v>
      </c>
      <c r="C20" s="52"/>
      <c r="D20" s="52"/>
      <c r="E20" s="52"/>
      <c r="F20" s="57">
        <v>0</v>
      </c>
      <c r="G20" s="57">
        <v>0</v>
      </c>
      <c r="H20" s="56" t="e">
        <f t="shared" si="0"/>
        <v>#DIV/0!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123200</v>
      </c>
      <c r="G21" s="57">
        <v>84174</v>
      </c>
      <c r="H21" s="56">
        <f t="shared" si="0"/>
        <v>68.32305194805195</v>
      </c>
    </row>
    <row r="22" spans="1:8" s="40" customFormat="1" ht="37.5">
      <c r="A22" s="69">
        <v>310</v>
      </c>
      <c r="B22" s="54" t="s">
        <v>84</v>
      </c>
      <c r="C22" s="56"/>
      <c r="D22" s="56"/>
      <c r="E22" s="56"/>
      <c r="F22" s="57">
        <v>231350.73</v>
      </c>
      <c r="G22" s="57">
        <v>199918.58</v>
      </c>
      <c r="H22" s="56">
        <f t="shared" si="0"/>
        <v>86.4136369917657</v>
      </c>
    </row>
    <row r="23" spans="1:8" s="40" customFormat="1" ht="93.75">
      <c r="A23" s="69">
        <v>314</v>
      </c>
      <c r="B23" s="54" t="s">
        <v>98</v>
      </c>
      <c r="C23" s="56"/>
      <c r="D23" s="56"/>
      <c r="E23" s="56"/>
      <c r="F23" s="57">
        <v>0</v>
      </c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458200</v>
      </c>
      <c r="G24" s="53">
        <v>352684.47</v>
      </c>
      <c r="H24" s="52">
        <f t="shared" si="0"/>
        <v>76.97173068529027</v>
      </c>
    </row>
    <row r="25" spans="1:8" s="40" customFormat="1" ht="37.5">
      <c r="A25" s="69">
        <v>409</v>
      </c>
      <c r="B25" s="54" t="s">
        <v>63</v>
      </c>
      <c r="C25" s="56"/>
      <c r="D25" s="56"/>
      <c r="E25" s="56"/>
      <c r="F25" s="57">
        <v>458200</v>
      </c>
      <c r="G25" s="57">
        <v>352684.47</v>
      </c>
      <c r="H25" s="56">
        <f t="shared" si="0"/>
        <v>76.97173068529027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38900</v>
      </c>
      <c r="G26" s="53">
        <v>38863.5</v>
      </c>
      <c r="H26" s="52">
        <f aca="true" t="shared" si="1" ref="H26:H33">AVERAGE(G26/F26*100)</f>
        <v>99.90616966580976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0</v>
      </c>
      <c r="G27" s="57">
        <v>0</v>
      </c>
      <c r="H27" s="56" t="e">
        <f t="shared" si="1"/>
        <v>#DIV/0!</v>
      </c>
    </row>
    <row r="28" spans="1:8" s="40" customFormat="1" ht="18.75">
      <c r="A28" s="69">
        <v>503</v>
      </c>
      <c r="B28" s="54" t="s">
        <v>85</v>
      </c>
      <c r="C28" s="56"/>
      <c r="D28" s="56"/>
      <c r="E28" s="56"/>
      <c r="F28" s="57">
        <v>38900</v>
      </c>
      <c r="G28" s="57">
        <v>38863.5</v>
      </c>
      <c r="H28" s="56">
        <f t="shared" si="1"/>
        <v>99.90616966580976</v>
      </c>
    </row>
    <row r="29" spans="1:8" s="40" customFormat="1" ht="37.5">
      <c r="A29" s="70">
        <v>800</v>
      </c>
      <c r="B29" s="71" t="s">
        <v>59</v>
      </c>
      <c r="C29" s="52"/>
      <c r="D29" s="52"/>
      <c r="E29" s="52"/>
      <c r="F29" s="53">
        <v>1302016.82</v>
      </c>
      <c r="G29" s="53">
        <v>1161042.8</v>
      </c>
      <c r="H29" s="52">
        <f t="shared" si="1"/>
        <v>89.17264217830918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1302016.82</v>
      </c>
      <c r="G30" s="57">
        <v>1161042.8</v>
      </c>
      <c r="H30" s="56">
        <f t="shared" si="1"/>
        <v>89.17264217830918</v>
      </c>
    </row>
    <row r="31" spans="1:8" s="82" customFormat="1" ht="18.75">
      <c r="A31" s="70">
        <v>1000</v>
      </c>
      <c r="B31" s="71" t="s">
        <v>97</v>
      </c>
      <c r="C31" s="52"/>
      <c r="D31" s="52"/>
      <c r="E31" s="52"/>
      <c r="F31" s="53">
        <v>0</v>
      </c>
      <c r="G31" s="53">
        <v>0</v>
      </c>
      <c r="H31" s="52" t="e">
        <f t="shared" si="1"/>
        <v>#DIV/0!</v>
      </c>
    </row>
    <row r="32" spans="1:8" s="40" customFormat="1" ht="18.75">
      <c r="A32" s="69">
        <v>1001</v>
      </c>
      <c r="B32" s="54" t="s">
        <v>97</v>
      </c>
      <c r="C32" s="56"/>
      <c r="D32" s="56"/>
      <c r="E32" s="56"/>
      <c r="F32" s="57">
        <v>0</v>
      </c>
      <c r="G32" s="57">
        <v>0</v>
      </c>
      <c r="H32" s="56" t="e">
        <f>AVERAGE(G32/F32*100)</f>
        <v>#DIV/0!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f>F11+F17+F19+F24+F26+F29+F31</f>
        <v>4026600</v>
      </c>
      <c r="G33" s="62">
        <f>G11+G17+G19+G24+G26+G29+G31</f>
        <v>3151885.97</v>
      </c>
      <c r="H33" s="52">
        <f t="shared" si="1"/>
        <v>78.27660979486416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59673.78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F9:F10"/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6" t="s">
        <v>53</v>
      </c>
      <c r="H1" s="96"/>
    </row>
    <row r="2" spans="6:8" ht="18.75" customHeight="1">
      <c r="F2" s="28" t="s">
        <v>52</v>
      </c>
      <c r="G2" s="97" t="s">
        <v>51</v>
      </c>
      <c r="H2" s="97"/>
    </row>
    <row r="3" spans="6:8" ht="19.5" customHeight="1">
      <c r="F3" s="29" t="s">
        <v>50</v>
      </c>
      <c r="G3" s="98" t="s">
        <v>101</v>
      </c>
      <c r="H3" s="98"/>
    </row>
    <row r="4" spans="6:8" ht="18.75">
      <c r="F4" s="31" t="s">
        <v>52</v>
      </c>
      <c r="G4" s="31"/>
      <c r="H4" s="31"/>
    </row>
    <row r="5" spans="1:8" ht="18.75">
      <c r="A5" s="111" t="s">
        <v>114</v>
      </c>
      <c r="B5" s="111"/>
      <c r="C5" s="111"/>
      <c r="D5" s="111"/>
      <c r="E5" s="111"/>
      <c r="F5" s="111"/>
      <c r="G5" s="111"/>
      <c r="H5" s="111"/>
    </row>
    <row r="6" spans="3:8" ht="18.75">
      <c r="C6" s="2"/>
      <c r="H6" s="21" t="s">
        <v>31</v>
      </c>
    </row>
    <row r="7" spans="1:8" s="23" customFormat="1" ht="18.75">
      <c r="A7" s="112" t="s">
        <v>27</v>
      </c>
      <c r="B7" s="112" t="s">
        <v>28</v>
      </c>
      <c r="C7" s="109"/>
      <c r="D7" s="109"/>
      <c r="E7" s="109"/>
      <c r="F7" s="114" t="s">
        <v>29</v>
      </c>
      <c r="G7" s="114" t="s">
        <v>30</v>
      </c>
      <c r="H7" s="109" t="s">
        <v>83</v>
      </c>
    </row>
    <row r="8" spans="1:8" s="23" customFormat="1" ht="66" customHeight="1">
      <c r="A8" s="113"/>
      <c r="B8" s="113"/>
      <c r="C8" s="36"/>
      <c r="D8" s="36"/>
      <c r="E8" s="36"/>
      <c r="F8" s="115"/>
      <c r="G8" s="115"/>
      <c r="H8" s="110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693463.2</v>
      </c>
      <c r="G9" s="53">
        <v>391859.59</v>
      </c>
      <c r="H9" s="52">
        <f aca="true" t="shared" si="0" ref="H9:H18">AVERAGE(G9/F9*100)</f>
        <v>56.507625783170624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125000</v>
      </c>
      <c r="G10" s="53">
        <v>28995.26</v>
      </c>
      <c r="H10" s="52">
        <f t="shared" si="0"/>
        <v>23.196208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125000</v>
      </c>
      <c r="G11" s="57">
        <v>28995.26</v>
      </c>
      <c r="H11" s="56">
        <f t="shared" si="0"/>
        <v>23.196208</v>
      </c>
    </row>
    <row r="12" spans="1:8" s="37" customFormat="1" ht="72.75" customHeight="1">
      <c r="A12" s="71" t="s">
        <v>71</v>
      </c>
      <c r="B12" s="51" t="s">
        <v>72</v>
      </c>
      <c r="C12" s="52"/>
      <c r="D12" s="52"/>
      <c r="E12" s="52"/>
      <c r="F12" s="53">
        <v>243500</v>
      </c>
      <c r="G12" s="53">
        <v>197506.63</v>
      </c>
      <c r="H12" s="52">
        <f t="shared" si="0"/>
        <v>81.1115523613963</v>
      </c>
    </row>
    <row r="13" spans="1:8" s="34" customFormat="1" ht="56.25">
      <c r="A13" s="54" t="s">
        <v>73</v>
      </c>
      <c r="B13" s="55" t="s">
        <v>74</v>
      </c>
      <c r="C13" s="56"/>
      <c r="D13" s="56"/>
      <c r="E13" s="56"/>
      <c r="F13" s="57">
        <v>243500</v>
      </c>
      <c r="G13" s="57">
        <v>197506.63</v>
      </c>
      <c r="H13" s="52">
        <f t="shared" si="0"/>
        <v>81.1115523613963</v>
      </c>
    </row>
    <row r="14" spans="1:8" s="34" customFormat="1" ht="37.5" customHeight="1">
      <c r="A14" s="50" t="s">
        <v>46</v>
      </c>
      <c r="B14" s="51" t="s">
        <v>68</v>
      </c>
      <c r="C14" s="52"/>
      <c r="D14" s="52"/>
      <c r="E14" s="52"/>
      <c r="F14" s="53">
        <v>1500</v>
      </c>
      <c r="G14" s="53">
        <v>5435.5</v>
      </c>
      <c r="H14" s="52">
        <f t="shared" si="0"/>
        <v>362.3666666666667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1500</v>
      </c>
      <c r="G15" s="53">
        <v>5435.5</v>
      </c>
      <c r="H15" s="56">
        <f t="shared" si="0"/>
        <v>362.3666666666667</v>
      </c>
    </row>
    <row r="16" spans="1:8" s="37" customFormat="1" ht="17.25" customHeight="1">
      <c r="A16" s="50" t="s">
        <v>75</v>
      </c>
      <c r="B16" s="60" t="s">
        <v>76</v>
      </c>
      <c r="C16" s="52"/>
      <c r="D16" s="52"/>
      <c r="E16" s="52"/>
      <c r="F16" s="53">
        <v>291963.2</v>
      </c>
      <c r="G16" s="53">
        <v>134747.2</v>
      </c>
      <c r="H16" s="52">
        <f t="shared" si="0"/>
        <v>46.15211780114755</v>
      </c>
    </row>
    <row r="17" spans="1:8" s="34" customFormat="1" ht="19.5" customHeight="1">
      <c r="A17" s="58" t="s">
        <v>77</v>
      </c>
      <c r="B17" s="59" t="s">
        <v>78</v>
      </c>
      <c r="C17" s="56"/>
      <c r="D17" s="56"/>
      <c r="E17" s="56"/>
      <c r="F17" s="57">
        <v>8963.2</v>
      </c>
      <c r="G17" s="57">
        <v>6592.28</v>
      </c>
      <c r="H17" s="56">
        <f t="shared" si="0"/>
        <v>73.54828632631202</v>
      </c>
    </row>
    <row r="18" spans="1:8" s="34" customFormat="1" ht="18.75">
      <c r="A18" s="58" t="s">
        <v>79</v>
      </c>
      <c r="B18" s="59" t="s">
        <v>80</v>
      </c>
      <c r="C18" s="56"/>
      <c r="D18" s="56"/>
      <c r="E18" s="56"/>
      <c r="F18" s="57">
        <v>283000</v>
      </c>
      <c r="G18" s="57">
        <v>128154.92</v>
      </c>
      <c r="H18" s="56">
        <f t="shared" si="0"/>
        <v>45.284424028268546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1500</v>
      </c>
      <c r="G19" s="53">
        <v>200</v>
      </c>
      <c r="H19" s="52">
        <f>AVERAGE(G19/F19*100)</f>
        <v>13.333333333333334</v>
      </c>
    </row>
    <row r="20" spans="1:8" s="34" customFormat="1" ht="95.25" customHeight="1">
      <c r="A20" s="50" t="s">
        <v>64</v>
      </c>
      <c r="B20" s="60" t="s">
        <v>10</v>
      </c>
      <c r="C20" s="56"/>
      <c r="D20" s="56"/>
      <c r="E20" s="56"/>
      <c r="F20" s="53">
        <v>30000</v>
      </c>
      <c r="G20" s="53">
        <v>24975</v>
      </c>
      <c r="H20" s="52">
        <f>AVERAGE(G20/F20*100)</f>
        <v>83.25</v>
      </c>
    </row>
    <row r="21" spans="1:11" s="34" customFormat="1" ht="167.25" customHeight="1">
      <c r="A21" s="58" t="s">
        <v>65</v>
      </c>
      <c r="B21" s="59" t="s">
        <v>11</v>
      </c>
      <c r="C21" s="52"/>
      <c r="D21" s="52"/>
      <c r="E21" s="52"/>
      <c r="F21" s="57">
        <v>30000</v>
      </c>
      <c r="G21" s="57">
        <v>24975</v>
      </c>
      <c r="H21" s="56">
        <f>AVERAGE(G21/F21*100)</f>
        <v>83.25</v>
      </c>
      <c r="K21" s="80"/>
    </row>
    <row r="22" spans="1:8" s="34" customFormat="1" ht="55.5" customHeight="1">
      <c r="A22" s="50" t="s">
        <v>95</v>
      </c>
      <c r="B22" s="79" t="s">
        <v>92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94</v>
      </c>
      <c r="B23" s="83" t="s">
        <v>93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91</v>
      </c>
      <c r="B24" s="60" t="s">
        <v>87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89</v>
      </c>
      <c r="B25" s="59" t="s">
        <v>90</v>
      </c>
      <c r="C25" s="52"/>
      <c r="D25" s="52"/>
      <c r="E25" s="52"/>
      <c r="F25" s="53">
        <v>0</v>
      </c>
      <c r="G25" s="57">
        <v>0</v>
      </c>
      <c r="H25" s="52">
        <v>0</v>
      </c>
    </row>
    <row r="26" spans="1:8" s="34" customFormat="1" ht="20.25" customHeight="1">
      <c r="A26" s="58" t="s">
        <v>86</v>
      </c>
      <c r="B26" s="59" t="s">
        <v>87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66</v>
      </c>
      <c r="B27" s="51" t="s">
        <v>12</v>
      </c>
      <c r="C27" s="61"/>
      <c r="D27" s="61"/>
      <c r="E27" s="61"/>
      <c r="F27" s="62">
        <v>3333136.8</v>
      </c>
      <c r="G27" s="62">
        <v>2700352.6</v>
      </c>
      <c r="H27" s="52">
        <f>AVERAGE(G27/F27*100)</f>
        <v>81.01535466531108</v>
      </c>
      <c r="J27" s="35"/>
    </row>
    <row r="28" spans="1:8" s="34" customFormat="1" ht="75.75" customHeight="1">
      <c r="A28" s="58" t="s">
        <v>67</v>
      </c>
      <c r="B28" s="63" t="s">
        <v>13</v>
      </c>
      <c r="C28" s="61"/>
      <c r="D28" s="61"/>
      <c r="E28" s="61"/>
      <c r="F28" s="64">
        <v>3240786.8</v>
      </c>
      <c r="G28" s="64">
        <v>2608002.6</v>
      </c>
      <c r="H28" s="56">
        <f>AVERAGE(G28/F28*100)</f>
        <v>80.47436505233854</v>
      </c>
    </row>
    <row r="29" spans="1:8" s="34" customFormat="1" ht="36" customHeight="1">
      <c r="A29" s="58" t="s">
        <v>102</v>
      </c>
      <c r="B29" s="63" t="s">
        <v>82</v>
      </c>
      <c r="C29" s="61"/>
      <c r="D29" s="61"/>
      <c r="E29" s="61"/>
      <c r="F29" s="64">
        <v>2291200</v>
      </c>
      <c r="G29" s="64">
        <v>1680900</v>
      </c>
      <c r="H29" s="56">
        <f>AVERAGE(G29/F29*100)</f>
        <v>73.3633030726257</v>
      </c>
    </row>
    <row r="30" spans="1:8" s="34" customFormat="1" ht="57.75" customHeight="1">
      <c r="A30" s="58" t="s">
        <v>107</v>
      </c>
      <c r="B30" s="63" t="s">
        <v>108</v>
      </c>
      <c r="C30" s="61"/>
      <c r="D30" s="61"/>
      <c r="E30" s="61"/>
      <c r="F30" s="64">
        <v>759650</v>
      </c>
      <c r="G30" s="64">
        <v>759650</v>
      </c>
      <c r="H30" s="56">
        <f>AVERAGE(G30/F30*100)</f>
        <v>100</v>
      </c>
    </row>
    <row r="31" spans="1:8" s="34" customFormat="1" ht="56.25">
      <c r="A31" s="58" t="s">
        <v>103</v>
      </c>
      <c r="B31" s="55" t="s">
        <v>81</v>
      </c>
      <c r="C31" s="61"/>
      <c r="D31" s="61"/>
      <c r="E31" s="61"/>
      <c r="F31" s="64">
        <v>89936.8</v>
      </c>
      <c r="G31" s="64">
        <v>67452.6</v>
      </c>
      <c r="H31" s="56">
        <f>AVERAGE(G31/F31*100)</f>
        <v>75</v>
      </c>
    </row>
    <row r="32" spans="1:8" s="34" customFormat="1" ht="76.5" customHeight="1">
      <c r="A32" s="58" t="s">
        <v>104</v>
      </c>
      <c r="B32" s="55" t="s">
        <v>88</v>
      </c>
      <c r="C32" s="61"/>
      <c r="D32" s="61"/>
      <c r="E32" s="61"/>
      <c r="F32" s="64">
        <v>89936.8</v>
      </c>
      <c r="G32" s="64">
        <v>67452.6</v>
      </c>
      <c r="H32" s="56">
        <f>AVERAGE(G32/F32*100)</f>
        <v>75</v>
      </c>
    </row>
    <row r="33" spans="1:8" s="34" customFormat="1" ht="40.5" customHeight="1">
      <c r="A33" s="58" t="s">
        <v>105</v>
      </c>
      <c r="B33" s="55" t="s">
        <v>106</v>
      </c>
      <c r="C33" s="61"/>
      <c r="D33" s="61"/>
      <c r="E33" s="61"/>
      <c r="F33" s="64">
        <v>35000</v>
      </c>
      <c r="G33" s="64">
        <v>35000</v>
      </c>
      <c r="H33" s="56">
        <f>AVERAGE(G33/F33*100)</f>
        <v>100</v>
      </c>
    </row>
    <row r="34" spans="1:8" s="34" customFormat="1" ht="57" customHeight="1">
      <c r="A34" s="58" t="s">
        <v>109</v>
      </c>
      <c r="B34" s="55" t="s">
        <v>110</v>
      </c>
      <c r="C34" s="61"/>
      <c r="D34" s="61"/>
      <c r="E34" s="61"/>
      <c r="F34" s="64">
        <v>35000</v>
      </c>
      <c r="G34" s="64">
        <v>35000</v>
      </c>
      <c r="H34" s="56">
        <f>AVERAGE(G34/F34*100)</f>
        <v>100</v>
      </c>
    </row>
    <row r="35" spans="1:8" s="34" customFormat="1" ht="28.5" customHeight="1">
      <c r="A35" s="58" t="s">
        <v>111</v>
      </c>
      <c r="B35" s="59" t="s">
        <v>96</v>
      </c>
      <c r="C35" s="61"/>
      <c r="D35" s="61"/>
      <c r="E35" s="61"/>
      <c r="F35" s="64">
        <v>57350</v>
      </c>
      <c r="G35" s="64">
        <v>57350</v>
      </c>
      <c r="H35" s="56">
        <f>AVERAGE(G35/F35*100)</f>
        <v>100</v>
      </c>
    </row>
    <row r="36" spans="1:8" s="34" customFormat="1" ht="39.75" customHeight="1">
      <c r="A36" s="81" t="s">
        <v>112</v>
      </c>
      <c r="B36" s="59" t="s">
        <v>113</v>
      </c>
      <c r="C36" s="61"/>
      <c r="D36" s="61"/>
      <c r="E36" s="61"/>
      <c r="F36" s="64">
        <v>57350</v>
      </c>
      <c r="G36" s="64">
        <v>57350</v>
      </c>
      <c r="H36" s="56">
        <f>AVERAGE(G36/F36*100)</f>
        <v>100</v>
      </c>
    </row>
    <row r="37" spans="1:8" s="34" customFormat="1" ht="18.75">
      <c r="A37" s="54"/>
      <c r="B37" s="51" t="s">
        <v>14</v>
      </c>
      <c r="C37" s="61"/>
      <c r="D37" s="61"/>
      <c r="E37" s="61"/>
      <c r="F37" s="62">
        <f>F9+F27</f>
        <v>4026600</v>
      </c>
      <c r="G37" s="62">
        <f>G9+G27</f>
        <v>3092212.19</v>
      </c>
      <c r="H37" s="52">
        <f>AVERAGE(G37/F37*100)</f>
        <v>76.7946205235186</v>
      </c>
    </row>
    <row r="38" spans="1:8" ht="18.75">
      <c r="A38" s="54"/>
      <c r="B38" s="51"/>
      <c r="C38" s="65"/>
      <c r="D38" s="65"/>
      <c r="E38" s="65"/>
      <c r="F38" s="62"/>
      <c r="G38" s="62"/>
      <c r="H38" s="61"/>
    </row>
    <row r="39" spans="1:8" ht="18.75">
      <c r="A39" s="6"/>
      <c r="B39" s="1"/>
      <c r="C39" s="1"/>
      <c r="D39" s="1"/>
      <c r="E39" s="1"/>
      <c r="F39" s="10"/>
      <c r="G39" s="10"/>
      <c r="H39" s="9"/>
    </row>
    <row r="40" spans="1:8" ht="18.75">
      <c r="A40" s="11"/>
      <c r="B40" s="1"/>
      <c r="C40" s="4"/>
      <c r="D40" s="4"/>
      <c r="E40" s="4"/>
      <c r="F40" s="5"/>
      <c r="G40" s="5"/>
      <c r="H40" s="4"/>
    </row>
    <row r="41" spans="1:8" ht="18.75">
      <c r="A41" s="12"/>
      <c r="B41" s="3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s="24" customFormat="1" ht="18.75">
      <c r="A50" s="11"/>
      <c r="B50" s="6"/>
      <c r="C50" s="4"/>
      <c r="D50" s="4"/>
      <c r="E50" s="4"/>
      <c r="F50" s="5"/>
      <c r="G50" s="5"/>
      <c r="H50" s="4"/>
    </row>
    <row r="51" spans="1:8" ht="18.75">
      <c r="A51" s="11"/>
      <c r="B51" s="3"/>
      <c r="C51" s="4"/>
      <c r="D51" s="4"/>
      <c r="E51" s="4"/>
      <c r="F51" s="5"/>
      <c r="G51" s="5"/>
      <c r="H51" s="4"/>
    </row>
    <row r="52" spans="1:8" ht="18.75">
      <c r="A52" s="12"/>
      <c r="B52" s="3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s="24" customFormat="1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s="24" customFormat="1" ht="18.75">
      <c r="A61" s="11"/>
      <c r="B61" s="6"/>
      <c r="C61" s="4"/>
      <c r="D61" s="4"/>
      <c r="E61" s="4"/>
      <c r="F61" s="5"/>
      <c r="G61" s="5"/>
      <c r="H61" s="4"/>
    </row>
    <row r="62" spans="1:8" ht="18.75">
      <c r="A62" s="11"/>
      <c r="B62" s="3"/>
      <c r="C62" s="4"/>
      <c r="D62" s="4"/>
      <c r="E62" s="4"/>
      <c r="F62" s="5"/>
      <c r="G62" s="5"/>
      <c r="H62" s="4"/>
    </row>
    <row r="63" spans="1:8" ht="18.75">
      <c r="A63" s="12"/>
      <c r="B63" s="3"/>
      <c r="C63" s="7"/>
      <c r="D63" s="7"/>
      <c r="E63" s="7"/>
      <c r="F63" s="8"/>
      <c r="G63" s="8"/>
      <c r="H63" s="4"/>
    </row>
    <row r="64" spans="1:8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ht="18.75">
      <c r="A66" s="12"/>
      <c r="B66" s="6"/>
      <c r="C66" s="7"/>
      <c r="D66" s="7"/>
      <c r="E66" s="7"/>
      <c r="F66" s="8"/>
      <c r="G66" s="8"/>
      <c r="H66" s="4"/>
    </row>
    <row r="67" spans="1:8" s="24" customFormat="1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11" s="24" customFormat="1" ht="18.75">
      <c r="A71" s="11"/>
      <c r="B71" s="6"/>
      <c r="C71" s="4"/>
      <c r="D71" s="4"/>
      <c r="E71" s="4"/>
      <c r="F71" s="5"/>
      <c r="G71" s="5"/>
      <c r="H71" s="4"/>
      <c r="I71" s="25"/>
      <c r="J71" s="25"/>
      <c r="K71" s="25"/>
    </row>
    <row r="72" spans="1:11" ht="18.75">
      <c r="A72" s="11"/>
      <c r="B72" s="3"/>
      <c r="C72" s="4"/>
      <c r="D72" s="4"/>
      <c r="E72" s="4"/>
      <c r="F72" s="5"/>
      <c r="G72" s="5"/>
      <c r="H72" s="4"/>
      <c r="I72" s="4"/>
      <c r="J72" s="4"/>
      <c r="K72" s="4"/>
    </row>
    <row r="73" spans="1:11" ht="18.75">
      <c r="A73" s="12"/>
      <c r="B73" s="3"/>
      <c r="C73" s="7"/>
      <c r="D73" s="7"/>
      <c r="E73" s="7"/>
      <c r="F73" s="8"/>
      <c r="G73" s="8"/>
      <c r="H73" s="4"/>
      <c r="I73" s="7"/>
      <c r="J73" s="7"/>
      <c r="K73" s="7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ht="18.75">
      <c r="A76" s="12"/>
      <c r="B76" s="6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1"/>
      <c r="B79" s="6"/>
      <c r="C79" s="4"/>
      <c r="D79" s="4"/>
      <c r="E79" s="4"/>
      <c r="F79" s="5"/>
      <c r="G79" s="5"/>
      <c r="H79" s="4"/>
    </row>
    <row r="80" spans="1:8" ht="18.75">
      <c r="A80" s="11"/>
      <c r="B80" s="3"/>
      <c r="C80" s="4"/>
      <c r="D80" s="4"/>
      <c r="E80" s="4"/>
      <c r="F80" s="5"/>
      <c r="G80" s="5"/>
      <c r="H80" s="4"/>
    </row>
    <row r="81" spans="1:8" ht="18.75">
      <c r="A81" s="12"/>
      <c r="B81" s="3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s="24" customFormat="1" ht="18.75">
      <c r="A86" s="11"/>
      <c r="B86" s="6"/>
      <c r="C86" s="4"/>
      <c r="D86" s="4"/>
      <c r="E86" s="4"/>
      <c r="F86" s="5"/>
      <c r="G86" s="5"/>
      <c r="H86" s="4"/>
    </row>
    <row r="87" spans="1:9" ht="18.75">
      <c r="A87" s="11"/>
      <c r="B87" s="3"/>
      <c r="C87" s="4"/>
      <c r="D87" s="4"/>
      <c r="E87" s="4"/>
      <c r="F87" s="5"/>
      <c r="G87" s="5"/>
      <c r="H87" s="4"/>
      <c r="I87" s="21"/>
    </row>
    <row r="88" spans="1:8" ht="18.75">
      <c r="A88" s="12"/>
      <c r="B88" s="3"/>
      <c r="C88" s="7"/>
      <c r="D88" s="7"/>
      <c r="E88" s="7"/>
      <c r="F88" s="8"/>
      <c r="G88" s="8"/>
      <c r="H88" s="4"/>
    </row>
    <row r="89" spans="1:8" ht="18.75">
      <c r="A89" s="12"/>
      <c r="B89" s="6"/>
      <c r="C89" s="7"/>
      <c r="D89" s="7"/>
      <c r="E89" s="7"/>
      <c r="F89" s="8"/>
      <c r="G89" s="8"/>
      <c r="H89" s="4"/>
    </row>
    <row r="90" spans="1:8" ht="18.75">
      <c r="A90" s="12"/>
      <c r="B90" s="6"/>
      <c r="C90" s="7"/>
      <c r="D90" s="7"/>
      <c r="E90" s="7"/>
      <c r="F90" s="8"/>
      <c r="G90" s="8"/>
      <c r="H90" s="4"/>
    </row>
    <row r="91" spans="1:8" ht="18.75">
      <c r="A91" s="12"/>
      <c r="B91" s="6"/>
      <c r="C91" s="7"/>
      <c r="D91" s="7"/>
      <c r="E91" s="7"/>
      <c r="F91" s="8"/>
      <c r="G91" s="8"/>
      <c r="H91" s="4"/>
    </row>
    <row r="92" spans="1:8" ht="18.75">
      <c r="A92" s="13"/>
      <c r="B92" s="6"/>
      <c r="C92" s="9"/>
      <c r="D92" s="9"/>
      <c r="E92" s="9"/>
      <c r="F92" s="10"/>
      <c r="G92" s="10"/>
      <c r="H92" s="4"/>
    </row>
    <row r="93" spans="1:8" ht="18.75">
      <c r="A93" s="13"/>
      <c r="B93" s="14"/>
      <c r="C93" s="15"/>
      <c r="D93" s="15"/>
      <c r="E93" s="15"/>
      <c r="F93" s="16"/>
      <c r="G93" s="16"/>
      <c r="H93" s="15"/>
    </row>
    <row r="94" spans="1:8" ht="18.75">
      <c r="A94" s="17"/>
      <c r="B94" s="14"/>
      <c r="C94" s="9"/>
      <c r="D94" s="9"/>
      <c r="E94" s="9"/>
      <c r="F94" s="10"/>
      <c r="G94" s="10"/>
      <c r="H94" s="4"/>
    </row>
    <row r="95" ht="18.75">
      <c r="B95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2019-10-23T06:58:18Z</dcterms:modified>
  <cp:category/>
  <cp:version/>
  <cp:contentType/>
  <cp:contentStatus/>
</cp:coreProperties>
</file>